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scav\CGIN\Portal\06 Patentes\_Tabelas\03 EPO\2016\"/>
    </mc:Choice>
  </mc:AlternateContent>
  <bookViews>
    <workbookView xWindow="480" yWindow="60" windowWidth="27795" windowHeight="12840"/>
  </bookViews>
  <sheets>
    <sheet name="Tab 6.3.12 final" sheetId="1" r:id="rId1"/>
  </sheets>
  <definedNames>
    <definedName name="_xlnm.Print_Area" localSheetId="0">'Tab 6.3.12 final'!$A$1:$O$51</definedName>
  </definedNames>
  <calcPr calcId="152511"/>
</workbook>
</file>

<file path=xl/calcChain.xml><?xml version="1.0" encoding="utf-8"?>
<calcChain xmlns="http://schemas.openxmlformats.org/spreadsheetml/2006/main">
  <c r="O11" i="1" l="1"/>
  <c r="O20" i="1"/>
  <c r="O35" i="1"/>
  <c r="O12" i="1"/>
  <c r="N11" i="1"/>
  <c r="M11" i="1"/>
  <c r="L11" i="1"/>
  <c r="K11" i="1"/>
  <c r="O39" i="1"/>
  <c r="N39" i="1"/>
  <c r="K39" i="1"/>
  <c r="H39" i="1"/>
  <c r="G39" i="1"/>
  <c r="F39" i="1"/>
  <c r="D39" i="1"/>
  <c r="N35" i="1"/>
  <c r="M35" i="1"/>
  <c r="L35" i="1"/>
  <c r="K35" i="1"/>
  <c r="J35" i="1"/>
  <c r="I35" i="1"/>
  <c r="H35" i="1"/>
  <c r="G35" i="1"/>
  <c r="F35" i="1"/>
  <c r="E35" i="1"/>
  <c r="C35" i="1"/>
  <c r="C30" i="1"/>
  <c r="C11" i="1" s="1"/>
  <c r="D30" i="1"/>
  <c r="D11" i="1" s="1"/>
  <c r="E30" i="1"/>
  <c r="F30" i="1"/>
  <c r="F11" i="1" s="1"/>
  <c r="G30" i="1"/>
  <c r="H30" i="1"/>
  <c r="I30" i="1"/>
  <c r="J30" i="1"/>
  <c r="K30" i="1"/>
  <c r="L30" i="1"/>
  <c r="M30" i="1"/>
  <c r="N30" i="1"/>
  <c r="O30" i="1"/>
  <c r="B30" i="1"/>
  <c r="B11" i="1" s="1"/>
  <c r="I11" i="1"/>
  <c r="M20" i="1"/>
  <c r="L20" i="1"/>
  <c r="K20" i="1"/>
  <c r="J20" i="1"/>
  <c r="H20" i="1"/>
  <c r="G20" i="1"/>
  <c r="E20" i="1"/>
  <c r="E11" i="1" s="1"/>
  <c r="B20" i="1"/>
  <c r="K12" i="1"/>
  <c r="J12" i="1"/>
  <c r="G11" i="1" l="1"/>
  <c r="H11" i="1"/>
  <c r="J11" i="1"/>
</calcChain>
</file>

<file path=xl/sharedStrings.xml><?xml version="1.0" encoding="utf-8"?>
<sst xmlns="http://schemas.openxmlformats.org/spreadsheetml/2006/main" count="356" uniqueCount="43">
  <si>
    <t>Grandes Regiões / Unidades da Federação</t>
  </si>
  <si>
    <t>Total</t>
  </si>
  <si>
    <t>Norte</t>
  </si>
  <si>
    <t xml:space="preserve"> Rondônia</t>
  </si>
  <si>
    <t xml:space="preserve"> Acre</t>
  </si>
  <si>
    <t xml:space="preserve"> Amazonas</t>
  </si>
  <si>
    <t xml:space="preserve"> Roraima</t>
  </si>
  <si>
    <t xml:space="preserve"> Pará</t>
  </si>
  <si>
    <t xml:space="preserve"> Amapá</t>
  </si>
  <si>
    <t xml:space="preserve"> Tocantins</t>
  </si>
  <si>
    <t>Nordeste</t>
  </si>
  <si>
    <t xml:space="preserve"> Maranhão</t>
  </si>
  <si>
    <t xml:space="preserve"> Piauí</t>
  </si>
  <si>
    <t xml:space="preserve"> Ceará</t>
  </si>
  <si>
    <t xml:space="preserve"> Rio Grande do Norte</t>
  </si>
  <si>
    <t xml:space="preserve"> Paraíba</t>
  </si>
  <si>
    <t xml:space="preserve"> Pernambuco</t>
  </si>
  <si>
    <t xml:space="preserve"> Alagoas</t>
  </si>
  <si>
    <t xml:space="preserve"> Sergipe</t>
  </si>
  <si>
    <t xml:space="preserve"> Bahia</t>
  </si>
  <si>
    <t>Sudeste</t>
  </si>
  <si>
    <t xml:space="preserve"> Minas Gerais</t>
  </si>
  <si>
    <t xml:space="preserve"> Espírito Santo</t>
  </si>
  <si>
    <t xml:space="preserve"> Rio de Janeiro</t>
  </si>
  <si>
    <t xml:space="preserve"> São Paulo</t>
  </si>
  <si>
    <t>Sul</t>
  </si>
  <si>
    <t xml:space="preserve"> Paraná</t>
  </si>
  <si>
    <t xml:space="preserve"> Santa Catarina</t>
  </si>
  <si>
    <t xml:space="preserve"> Rio Grande do Sul</t>
  </si>
  <si>
    <t>Centro-Oeste</t>
  </si>
  <si>
    <t xml:space="preserve"> Mato Grosso do Sul</t>
  </si>
  <si>
    <t xml:space="preserve"> Mato Grosso</t>
  </si>
  <si>
    <t xml:space="preserve"> Goiás</t>
  </si>
  <si>
    <t xml:space="preserve"> Distrito Federal</t>
  </si>
  <si>
    <t>Não classificado</t>
  </si>
  <si>
    <t>Tabela 6.3.12</t>
  </si>
  <si>
    <t>http://stats.oecd.org/index.aspx?queryid=24774</t>
  </si>
  <si>
    <r>
      <rPr>
        <b/>
        <sz val="8"/>
        <rFont val="Arial"/>
        <family val="2"/>
      </rPr>
      <t>Elaboração</t>
    </r>
    <r>
      <rPr>
        <sz val="8"/>
        <rFont val="Arial"/>
        <family val="2"/>
      </rPr>
      <t>: Coordenação-Geral de Indicadores (CGIN) - ASCAV/SEXEC - Ministério da Ciência, Tecnologia e Inovação (MCTI).</t>
    </r>
  </si>
  <si>
    <r>
      <t xml:space="preserve">Nota: </t>
    </r>
    <r>
      <rPr>
        <sz val="8"/>
        <rFont val="Arial"/>
        <family val="2"/>
      </rPr>
      <t>(1) Escritório Europeu de Patentes</t>
    </r>
  </si>
  <si>
    <t>-</t>
  </si>
  <si>
    <t>Disponibilizada em: http://www.mct.gov.br/index.php/content/view/362859.html</t>
  </si>
  <si>
    <r>
      <t>Brasil:  Pedidos de patentes depositados junto ao EPO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>, na àrea tecnologica Fármacos, por unidade da federação de  residência do inventor, 1999-2012</t>
    </r>
  </si>
  <si>
    <r>
      <rPr>
        <b/>
        <sz val="8"/>
        <rFont val="Arial"/>
        <family val="2"/>
      </rPr>
      <t>Fonte</t>
    </r>
    <r>
      <rPr>
        <sz val="8"/>
        <rFont val="Arial"/>
        <family val="2"/>
      </rPr>
      <t xml:space="preserve">: Organização para a Cooperação e Desenvolvimento Econômico - OCDE. Base de dados bibliográfica EPO e PATSTAT. Regionalização extraída do Banco de Dados REGPAT da OCDE. Acessado em 06/05/2016.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</si>
</sst>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(* #,##0.00_);_(* \(#,##0.00\);_(* &quot;-&quot;??_);_(@_)"/>
    <numFmt numFmtId="166" formatCode="_(* #,##0_);_(* \(#,##0\);_(* &quot;-&quot;??_);_(@_)"/>
    <numFmt numFmtId="167" formatCode="#,##0.0_ ;\-#,##0.0\ 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10" fillId="0" borderId="0"/>
    <xf numFmtId="0" fontId="11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164" fontId="4" fillId="0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/>
    </xf>
    <xf numFmtId="166" fontId="1" fillId="0" borderId="0" xfId="1" applyNumberFormat="1" applyFont="1" applyFill="1" applyBorder="1"/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1" fillId="0" borderId="0" xfId="0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/>
    <xf numFmtId="0" fontId="0" fillId="0" borderId="0" xfId="0" applyFont="1" applyFill="1"/>
    <xf numFmtId="167" fontId="6" fillId="0" borderId="1" xfId="0" applyNumberFormat="1" applyFont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167" fontId="4" fillId="0" borderId="2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4" xfId="0" applyFont="1" applyFill="1" applyBorder="1" applyAlignment="1">
      <alignment horizontal="left" wrapText="1"/>
    </xf>
    <xf numFmtId="0" fontId="8" fillId="0" borderId="0" xfId="3" applyFill="1" applyBorder="1" applyAlignment="1">
      <alignment horizontal="left" wrapText="1"/>
    </xf>
    <xf numFmtId="0" fontId="9" fillId="0" borderId="0" xfId="3" applyFont="1" applyFill="1" applyBorder="1" applyAlignment="1">
      <alignment horizontal="left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</cellXfs>
  <cellStyles count="6">
    <cellStyle name="Hiperlink" xfId="3" builtinId="8"/>
    <cellStyle name="Normal" xfId="0" builtinId="0"/>
    <cellStyle name="Normal 2" xfId="2"/>
    <cellStyle name="Normal 3" xfId="4"/>
    <cellStyle name="Normal 4" xfId="5"/>
    <cellStyle name="Vírgu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6</xdr:col>
      <xdr:colOff>304800</xdr:colOff>
      <xdr:row>3</xdr:row>
      <xdr:rowOff>152400</xdr:rowOff>
    </xdr:to>
    <xdr:pic>
      <xdr:nvPicPr>
        <xdr:cNvPr id="2" name="Picture 3" descr="carimbo_tabelas_site_20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657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tats.oecd.org/index.aspx?queryid=24774" TargetMode="External"/><Relationship Id="rId1" Type="http://schemas.openxmlformats.org/officeDocument/2006/relationships/hyperlink" Target="http://stats.oecd.org/index.aspx?queryid=2477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A52"/>
  <sheetViews>
    <sheetView showGridLines="0" tabSelected="1" zoomScaleNormal="78" workbookViewId="0">
      <selection activeCell="A6" sqref="A6"/>
    </sheetView>
  </sheetViews>
  <sheetFormatPr defaultRowHeight="12.75" x14ac:dyDescent="0.2"/>
  <cols>
    <col min="1" max="1" width="20.7109375" style="3" customWidth="1"/>
    <col min="2" max="15" width="6" style="3" customWidth="1"/>
    <col min="16" max="16384" width="9.140625" style="3"/>
  </cols>
  <sheetData>
    <row r="6" spans="1:27" x14ac:dyDescent="0.2">
      <c r="A6" s="1" t="s">
        <v>35</v>
      </c>
      <c r="B6" s="2"/>
      <c r="C6" s="2"/>
      <c r="D6" s="2"/>
      <c r="E6" s="2"/>
      <c r="F6" s="2"/>
      <c r="G6" s="2"/>
      <c r="H6" s="2"/>
      <c r="I6" s="2"/>
    </row>
    <row r="7" spans="1:27" x14ac:dyDescent="0.2">
      <c r="A7" s="4"/>
      <c r="B7" s="2"/>
      <c r="C7" s="2"/>
      <c r="D7" s="2"/>
      <c r="E7" s="2"/>
      <c r="F7" s="2"/>
      <c r="G7" s="2"/>
      <c r="H7" s="2"/>
      <c r="I7" s="2"/>
    </row>
    <row r="8" spans="1:27" ht="28.5" customHeight="1" x14ac:dyDescent="0.2">
      <c r="A8" s="28" t="s">
        <v>41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27" ht="19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O9" s="15"/>
    </row>
    <row r="10" spans="1:27" ht="28.5" customHeight="1" x14ac:dyDescent="0.2">
      <c r="A10" s="9" t="s">
        <v>0</v>
      </c>
      <c r="B10" s="10">
        <v>1999</v>
      </c>
      <c r="C10" s="10">
        <v>2000</v>
      </c>
      <c r="D10" s="10">
        <v>2001</v>
      </c>
      <c r="E10" s="10">
        <v>2002</v>
      </c>
      <c r="F10" s="10">
        <v>2003</v>
      </c>
      <c r="G10" s="10">
        <v>2004</v>
      </c>
      <c r="H10" s="10">
        <v>2005</v>
      </c>
      <c r="I10" s="10">
        <v>2006</v>
      </c>
      <c r="J10" s="10">
        <v>2007</v>
      </c>
      <c r="K10" s="10">
        <v>2008</v>
      </c>
      <c r="L10" s="10">
        <v>2009</v>
      </c>
      <c r="M10" s="11">
        <v>2010</v>
      </c>
      <c r="N10" s="11">
        <v>2011</v>
      </c>
      <c r="O10" s="11">
        <v>2012</v>
      </c>
    </row>
    <row r="11" spans="1:27" ht="15.75" customHeight="1" x14ac:dyDescent="0.2">
      <c r="A11" s="12" t="s">
        <v>1</v>
      </c>
      <c r="B11" s="19">
        <f>SUM(0+B20+B30+0+0+0)</f>
        <v>8.2659000000000002</v>
      </c>
      <c r="C11" s="19">
        <f>SUM(0+0+C30+C35+C45)</f>
        <v>16.083300000000001</v>
      </c>
      <c r="D11" s="19">
        <f>SUM(0+0+D30+0+D39+0)</f>
        <v>17.2</v>
      </c>
      <c r="E11" s="19">
        <f>SUM(0+E20+E30+E35+0+E45)</f>
        <v>14.2445</v>
      </c>
      <c r="F11" s="19">
        <f>SUM(0+0+F30+F35+F39+F45)</f>
        <v>16.976600000000001</v>
      </c>
      <c r="G11" s="19">
        <f>SUM(0+G20+G30+G35+G39+G45)</f>
        <v>19.916700000000002</v>
      </c>
      <c r="H11" s="19">
        <f>SUM(0+H20+H30+H35+H39+H45)</f>
        <v>20.833300000000001</v>
      </c>
      <c r="I11" s="19">
        <f>SUM(0+0+I30+I35+0+I45)</f>
        <v>23.527799999999999</v>
      </c>
      <c r="J11" s="19">
        <f>SUM(J12+J20+J30+J35+0+J45)</f>
        <v>24.535700000000002</v>
      </c>
      <c r="K11" s="19">
        <f>SUM(K12+K20+K30+K35+K39+0)</f>
        <v>19.031700000000001</v>
      </c>
      <c r="L11" s="19">
        <f>SUM(0+L20+L30+L35+0+L45)</f>
        <v>22.853200000000001</v>
      </c>
      <c r="M11" s="19">
        <f>SUM(0+M20+M30+M35+0+M45)</f>
        <v>22.866700000000002</v>
      </c>
      <c r="N11" s="19">
        <f>SUM(0+0+N30+N35+N39+N45)</f>
        <v>17.45</v>
      </c>
      <c r="O11" s="20">
        <f>SUM(O12+O20+O30+O35+O39+0)</f>
        <v>18.333299999999998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15.75" customHeight="1" x14ac:dyDescent="0.2">
      <c r="A12" s="12" t="s">
        <v>2</v>
      </c>
      <c r="B12" s="19" t="s">
        <v>39</v>
      </c>
      <c r="C12" s="19" t="s">
        <v>39</v>
      </c>
      <c r="D12" s="19" t="s">
        <v>39</v>
      </c>
      <c r="E12" s="19" t="s">
        <v>39</v>
      </c>
      <c r="F12" s="19" t="s">
        <v>39</v>
      </c>
      <c r="G12" s="19" t="s">
        <v>39</v>
      </c>
      <c r="H12" s="19" t="s">
        <v>39</v>
      </c>
      <c r="I12" s="19" t="s">
        <v>39</v>
      </c>
      <c r="J12" s="19">
        <f>SUM(J13:J19)</f>
        <v>1.6667000000000001</v>
      </c>
      <c r="K12" s="19">
        <f>SUM(K13:K19)</f>
        <v>1</v>
      </c>
      <c r="L12" s="19" t="s">
        <v>39</v>
      </c>
      <c r="M12" s="19" t="s">
        <v>39</v>
      </c>
      <c r="N12" s="20" t="s">
        <v>39</v>
      </c>
      <c r="O12" s="20">
        <f>SUM(O13:O19)</f>
        <v>0.77780000000000005</v>
      </c>
    </row>
    <row r="13" spans="1:27" ht="15.75" customHeight="1" x14ac:dyDescent="0.2">
      <c r="A13" s="6" t="s">
        <v>3</v>
      </c>
      <c r="B13" s="21" t="s">
        <v>39</v>
      </c>
      <c r="C13" s="21" t="s">
        <v>39</v>
      </c>
      <c r="D13" s="21" t="s">
        <v>39</v>
      </c>
      <c r="E13" s="21" t="s">
        <v>39</v>
      </c>
      <c r="F13" s="21" t="s">
        <v>39</v>
      </c>
      <c r="G13" s="21" t="s">
        <v>39</v>
      </c>
      <c r="H13" s="21" t="s">
        <v>39</v>
      </c>
      <c r="I13" s="21" t="s">
        <v>39</v>
      </c>
      <c r="J13" s="21" t="s">
        <v>39</v>
      </c>
      <c r="K13" s="21" t="s">
        <v>39</v>
      </c>
      <c r="L13" s="21" t="s">
        <v>39</v>
      </c>
      <c r="M13" s="21" t="s">
        <v>39</v>
      </c>
      <c r="N13" s="22" t="s">
        <v>39</v>
      </c>
      <c r="O13" s="22" t="s">
        <v>39</v>
      </c>
    </row>
    <row r="14" spans="1:27" ht="15.75" customHeight="1" x14ac:dyDescent="0.2">
      <c r="A14" s="6" t="s">
        <v>4</v>
      </c>
      <c r="B14" s="21" t="s">
        <v>39</v>
      </c>
      <c r="C14" s="21" t="s">
        <v>39</v>
      </c>
      <c r="D14" s="21" t="s">
        <v>39</v>
      </c>
      <c r="E14" s="21" t="s">
        <v>39</v>
      </c>
      <c r="F14" s="21" t="s">
        <v>39</v>
      </c>
      <c r="G14" s="21" t="s">
        <v>39</v>
      </c>
      <c r="H14" s="21" t="s">
        <v>39</v>
      </c>
      <c r="I14" s="21" t="s">
        <v>39</v>
      </c>
      <c r="J14" s="21" t="s">
        <v>39</v>
      </c>
      <c r="K14" s="21" t="s">
        <v>39</v>
      </c>
      <c r="L14" s="21" t="s">
        <v>39</v>
      </c>
      <c r="M14" s="21" t="s">
        <v>39</v>
      </c>
      <c r="N14" s="22" t="s">
        <v>39</v>
      </c>
      <c r="O14" s="22" t="s">
        <v>39</v>
      </c>
      <c r="T14" s="18"/>
    </row>
    <row r="15" spans="1:27" ht="15.75" customHeight="1" x14ac:dyDescent="0.2">
      <c r="A15" s="6" t="s">
        <v>5</v>
      </c>
      <c r="B15" s="21" t="s">
        <v>39</v>
      </c>
      <c r="C15" s="21" t="s">
        <v>39</v>
      </c>
      <c r="D15" s="21" t="s">
        <v>39</v>
      </c>
      <c r="E15" s="21" t="s">
        <v>39</v>
      </c>
      <c r="F15" s="21" t="s">
        <v>39</v>
      </c>
      <c r="G15" s="21" t="s">
        <v>39</v>
      </c>
      <c r="H15" s="21" t="s">
        <v>39</v>
      </c>
      <c r="I15" s="21" t="s">
        <v>39</v>
      </c>
      <c r="J15" s="21">
        <v>1.6667000000000001</v>
      </c>
      <c r="K15" s="21" t="s">
        <v>39</v>
      </c>
      <c r="L15" s="21" t="s">
        <v>39</v>
      </c>
      <c r="M15" s="21" t="s">
        <v>39</v>
      </c>
      <c r="N15" s="22" t="s">
        <v>39</v>
      </c>
      <c r="O15" s="22" t="s">
        <v>39</v>
      </c>
      <c r="S15" s="18"/>
    </row>
    <row r="16" spans="1:27" ht="15.75" customHeight="1" x14ac:dyDescent="0.2">
      <c r="A16" s="6" t="s">
        <v>6</v>
      </c>
      <c r="B16" s="21" t="s">
        <v>39</v>
      </c>
      <c r="C16" s="21" t="s">
        <v>39</v>
      </c>
      <c r="D16" s="21" t="s">
        <v>39</v>
      </c>
      <c r="E16" s="21" t="s">
        <v>39</v>
      </c>
      <c r="F16" s="21" t="s">
        <v>39</v>
      </c>
      <c r="G16" s="21" t="s">
        <v>39</v>
      </c>
      <c r="H16" s="21" t="s">
        <v>39</v>
      </c>
      <c r="I16" s="21" t="s">
        <v>39</v>
      </c>
      <c r="J16" s="21" t="s">
        <v>39</v>
      </c>
      <c r="K16" s="21" t="s">
        <v>39</v>
      </c>
      <c r="L16" s="21" t="s">
        <v>39</v>
      </c>
      <c r="M16" s="21" t="s">
        <v>39</v>
      </c>
      <c r="N16" s="22" t="s">
        <v>39</v>
      </c>
      <c r="O16" s="22" t="s">
        <v>39</v>
      </c>
      <c r="S16" s="18"/>
    </row>
    <row r="17" spans="1:19" ht="15.75" customHeight="1" x14ac:dyDescent="0.2">
      <c r="A17" s="6" t="s">
        <v>7</v>
      </c>
      <c r="B17" s="21" t="s">
        <v>39</v>
      </c>
      <c r="C17" s="21" t="s">
        <v>39</v>
      </c>
      <c r="D17" s="21" t="s">
        <v>39</v>
      </c>
      <c r="E17" s="21" t="s">
        <v>39</v>
      </c>
      <c r="F17" s="21" t="s">
        <v>39</v>
      </c>
      <c r="G17" s="21" t="s">
        <v>39</v>
      </c>
      <c r="H17" s="21" t="s">
        <v>39</v>
      </c>
      <c r="I17" s="21" t="s">
        <v>39</v>
      </c>
      <c r="J17" s="21" t="s">
        <v>39</v>
      </c>
      <c r="K17" s="21">
        <v>1</v>
      </c>
      <c r="L17" s="21" t="s">
        <v>39</v>
      </c>
      <c r="M17" s="21" t="s">
        <v>39</v>
      </c>
      <c r="N17" s="22" t="s">
        <v>39</v>
      </c>
      <c r="O17" s="22">
        <v>0.77780000000000005</v>
      </c>
      <c r="P17" s="16"/>
      <c r="S17" s="18"/>
    </row>
    <row r="18" spans="1:19" ht="15.75" customHeight="1" x14ac:dyDescent="0.2">
      <c r="A18" s="6" t="s">
        <v>8</v>
      </c>
      <c r="B18" s="21" t="s">
        <v>39</v>
      </c>
      <c r="C18" s="21" t="s">
        <v>39</v>
      </c>
      <c r="D18" s="21" t="s">
        <v>39</v>
      </c>
      <c r="E18" s="21" t="s">
        <v>39</v>
      </c>
      <c r="F18" s="21" t="s">
        <v>39</v>
      </c>
      <c r="G18" s="21" t="s">
        <v>39</v>
      </c>
      <c r="H18" s="21" t="s">
        <v>39</v>
      </c>
      <c r="I18" s="21" t="s">
        <v>39</v>
      </c>
      <c r="J18" s="21" t="s">
        <v>39</v>
      </c>
      <c r="K18" s="21" t="s">
        <v>39</v>
      </c>
      <c r="L18" s="21" t="s">
        <v>39</v>
      </c>
      <c r="M18" s="21" t="s">
        <v>39</v>
      </c>
      <c r="N18" s="22" t="s">
        <v>39</v>
      </c>
      <c r="O18" s="22" t="s">
        <v>39</v>
      </c>
      <c r="S18" s="18"/>
    </row>
    <row r="19" spans="1:19" ht="15.75" customHeight="1" x14ac:dyDescent="0.2">
      <c r="A19" s="6" t="s">
        <v>9</v>
      </c>
      <c r="B19" s="21" t="s">
        <v>39</v>
      </c>
      <c r="C19" s="21" t="s">
        <v>39</v>
      </c>
      <c r="D19" s="21" t="s">
        <v>39</v>
      </c>
      <c r="E19" s="21" t="s">
        <v>39</v>
      </c>
      <c r="F19" s="21" t="s">
        <v>39</v>
      </c>
      <c r="G19" s="21" t="s">
        <v>39</v>
      </c>
      <c r="H19" s="21" t="s">
        <v>39</v>
      </c>
      <c r="I19" s="21" t="s">
        <v>39</v>
      </c>
      <c r="J19" s="21" t="s">
        <v>39</v>
      </c>
      <c r="K19" s="21" t="s">
        <v>39</v>
      </c>
      <c r="L19" s="21" t="s">
        <v>39</v>
      </c>
      <c r="M19" s="21" t="s">
        <v>39</v>
      </c>
      <c r="N19" s="22" t="s">
        <v>39</v>
      </c>
      <c r="O19" s="22" t="s">
        <v>39</v>
      </c>
      <c r="S19" s="18"/>
    </row>
    <row r="20" spans="1:19" ht="15.75" customHeight="1" x14ac:dyDescent="0.2">
      <c r="A20" s="12" t="s">
        <v>10</v>
      </c>
      <c r="B20" s="19">
        <f>SUM(B21:B29)</f>
        <v>1</v>
      </c>
      <c r="C20" s="19" t="s">
        <v>39</v>
      </c>
      <c r="D20" s="19" t="s">
        <v>39</v>
      </c>
      <c r="E20" s="19">
        <f>SUM(E21:E29)</f>
        <v>2.2778</v>
      </c>
      <c r="F20" s="19" t="s">
        <v>39</v>
      </c>
      <c r="G20" s="19">
        <f>SUM(G21:G29)</f>
        <v>1</v>
      </c>
      <c r="H20" s="19">
        <f>SUM(H21:H29)</f>
        <v>1.2361</v>
      </c>
      <c r="I20" s="19" t="s">
        <v>39</v>
      </c>
      <c r="J20" s="19">
        <f t="shared" ref="J20:O20" si="0">SUM(J21:J29)</f>
        <v>0.16669999999999999</v>
      </c>
      <c r="K20" s="19">
        <f t="shared" si="0"/>
        <v>0.25</v>
      </c>
      <c r="L20" s="19">
        <f t="shared" si="0"/>
        <v>1.2666999999999999</v>
      </c>
      <c r="M20" s="19">
        <f t="shared" si="0"/>
        <v>1</v>
      </c>
      <c r="N20" s="20" t="s">
        <v>39</v>
      </c>
      <c r="O20" s="20">
        <f t="shared" si="0"/>
        <v>0.5</v>
      </c>
    </row>
    <row r="21" spans="1:19" ht="15.75" customHeight="1" x14ac:dyDescent="0.2">
      <c r="A21" s="6" t="s">
        <v>11</v>
      </c>
      <c r="B21" s="21" t="s">
        <v>39</v>
      </c>
      <c r="C21" s="21" t="s">
        <v>39</v>
      </c>
      <c r="D21" s="21" t="s">
        <v>39</v>
      </c>
      <c r="E21" s="21" t="s">
        <v>39</v>
      </c>
      <c r="F21" s="21" t="s">
        <v>39</v>
      </c>
      <c r="G21" s="21" t="s">
        <v>39</v>
      </c>
      <c r="H21" s="21" t="s">
        <v>39</v>
      </c>
      <c r="I21" s="21" t="s">
        <v>39</v>
      </c>
      <c r="J21" s="21" t="s">
        <v>39</v>
      </c>
      <c r="K21" s="21" t="s">
        <v>39</v>
      </c>
      <c r="L21" s="21" t="s">
        <v>39</v>
      </c>
      <c r="M21" s="21" t="s">
        <v>39</v>
      </c>
      <c r="N21" s="22" t="s">
        <v>39</v>
      </c>
      <c r="O21" s="22" t="s">
        <v>39</v>
      </c>
    </row>
    <row r="22" spans="1:19" ht="15.75" customHeight="1" x14ac:dyDescent="0.2">
      <c r="A22" s="6" t="s">
        <v>12</v>
      </c>
      <c r="B22" s="21" t="s">
        <v>39</v>
      </c>
      <c r="C22" s="21" t="s">
        <v>39</v>
      </c>
      <c r="D22" s="21" t="s">
        <v>39</v>
      </c>
      <c r="E22" s="21" t="s">
        <v>39</v>
      </c>
      <c r="F22" s="21" t="s">
        <v>39</v>
      </c>
      <c r="G22" s="21" t="s">
        <v>39</v>
      </c>
      <c r="H22" s="21" t="s">
        <v>39</v>
      </c>
      <c r="I22" s="21" t="s">
        <v>39</v>
      </c>
      <c r="J22" s="21" t="s">
        <v>39</v>
      </c>
      <c r="K22" s="21" t="s">
        <v>39</v>
      </c>
      <c r="L22" s="21" t="s">
        <v>39</v>
      </c>
      <c r="M22" s="21" t="s">
        <v>39</v>
      </c>
      <c r="N22" s="22" t="s">
        <v>39</v>
      </c>
      <c r="O22" s="22">
        <v>0.5</v>
      </c>
    </row>
    <row r="23" spans="1:19" ht="15.75" customHeight="1" x14ac:dyDescent="0.2">
      <c r="A23" s="6" t="s">
        <v>13</v>
      </c>
      <c r="B23" s="21">
        <v>1</v>
      </c>
      <c r="C23" s="21" t="s">
        <v>39</v>
      </c>
      <c r="D23" s="21" t="s">
        <v>39</v>
      </c>
      <c r="E23" s="21">
        <v>0.3</v>
      </c>
      <c r="F23" s="21" t="s">
        <v>39</v>
      </c>
      <c r="G23" s="21" t="s">
        <v>39</v>
      </c>
      <c r="H23" s="21">
        <v>0.33329999999999999</v>
      </c>
      <c r="I23" s="21" t="s">
        <v>39</v>
      </c>
      <c r="J23" s="21" t="s">
        <v>39</v>
      </c>
      <c r="K23" s="21">
        <v>0.25</v>
      </c>
      <c r="L23" s="21">
        <v>0.6</v>
      </c>
      <c r="M23" s="21" t="s">
        <v>39</v>
      </c>
      <c r="N23" s="22" t="s">
        <v>39</v>
      </c>
      <c r="O23" s="22" t="s">
        <v>39</v>
      </c>
    </row>
    <row r="24" spans="1:19" ht="15.75" customHeight="1" x14ac:dyDescent="0.2">
      <c r="A24" s="6" t="s">
        <v>14</v>
      </c>
      <c r="B24" s="21" t="s">
        <v>39</v>
      </c>
      <c r="C24" s="21" t="s">
        <v>39</v>
      </c>
      <c r="D24" s="21" t="s">
        <v>39</v>
      </c>
      <c r="E24" s="21" t="s">
        <v>39</v>
      </c>
      <c r="F24" s="21" t="s">
        <v>39</v>
      </c>
      <c r="G24" s="21" t="s">
        <v>39</v>
      </c>
      <c r="H24" s="21" t="s">
        <v>39</v>
      </c>
      <c r="I24" s="21" t="s">
        <v>39</v>
      </c>
      <c r="J24" s="21">
        <v>0.16669999999999999</v>
      </c>
      <c r="K24" s="21" t="s">
        <v>39</v>
      </c>
      <c r="L24" s="21" t="s">
        <v>39</v>
      </c>
      <c r="M24" s="21" t="s">
        <v>39</v>
      </c>
      <c r="N24" s="22" t="s">
        <v>39</v>
      </c>
      <c r="O24" s="22" t="s">
        <v>39</v>
      </c>
    </row>
    <row r="25" spans="1:19" ht="15.75" customHeight="1" x14ac:dyDescent="0.2">
      <c r="A25" s="6" t="s">
        <v>15</v>
      </c>
      <c r="B25" s="21" t="s">
        <v>39</v>
      </c>
      <c r="C25" s="21" t="s">
        <v>39</v>
      </c>
      <c r="D25" s="21" t="s">
        <v>39</v>
      </c>
      <c r="E25" s="21">
        <v>0.2</v>
      </c>
      <c r="F25" s="21" t="s">
        <v>39</v>
      </c>
      <c r="G25" s="21" t="s">
        <v>39</v>
      </c>
      <c r="H25" s="21" t="s">
        <v>39</v>
      </c>
      <c r="I25" s="21" t="s">
        <v>39</v>
      </c>
      <c r="J25" s="21" t="s">
        <v>39</v>
      </c>
      <c r="K25" s="21" t="s">
        <v>39</v>
      </c>
      <c r="L25" s="21" t="s">
        <v>39</v>
      </c>
      <c r="M25" s="21" t="s">
        <v>39</v>
      </c>
      <c r="N25" s="22" t="s">
        <v>39</v>
      </c>
      <c r="O25" s="22" t="s">
        <v>39</v>
      </c>
    </row>
    <row r="26" spans="1:19" ht="15.75" customHeight="1" x14ac:dyDescent="0.2">
      <c r="A26" s="6" t="s">
        <v>16</v>
      </c>
      <c r="B26" s="21" t="s">
        <v>39</v>
      </c>
      <c r="C26" s="21" t="s">
        <v>39</v>
      </c>
      <c r="D26" s="21" t="s">
        <v>39</v>
      </c>
      <c r="E26" s="21" t="s">
        <v>39</v>
      </c>
      <c r="F26" s="21" t="s">
        <v>39</v>
      </c>
      <c r="G26" s="21" t="s">
        <v>39</v>
      </c>
      <c r="H26" s="21" t="s">
        <v>39</v>
      </c>
      <c r="I26" s="21" t="s">
        <v>39</v>
      </c>
      <c r="J26" s="21" t="s">
        <v>39</v>
      </c>
      <c r="K26" s="21" t="s">
        <v>39</v>
      </c>
      <c r="L26" s="21">
        <v>0.66669999999999996</v>
      </c>
      <c r="M26" s="21" t="s">
        <v>39</v>
      </c>
      <c r="N26" s="22" t="s">
        <v>39</v>
      </c>
      <c r="O26" s="22" t="s">
        <v>39</v>
      </c>
    </row>
    <row r="27" spans="1:19" ht="15.75" customHeight="1" x14ac:dyDescent="0.2">
      <c r="A27" s="6" t="s">
        <v>17</v>
      </c>
      <c r="B27" s="21" t="s">
        <v>39</v>
      </c>
      <c r="C27" s="21" t="s">
        <v>39</v>
      </c>
      <c r="D27" s="21" t="s">
        <v>39</v>
      </c>
      <c r="E27" s="21" t="s">
        <v>39</v>
      </c>
      <c r="F27" s="21" t="s">
        <v>39</v>
      </c>
      <c r="G27" s="21" t="s">
        <v>39</v>
      </c>
      <c r="H27" s="21" t="s">
        <v>39</v>
      </c>
      <c r="I27" s="21" t="s">
        <v>39</v>
      </c>
      <c r="J27" s="21" t="s">
        <v>39</v>
      </c>
      <c r="K27" s="21" t="s">
        <v>39</v>
      </c>
      <c r="L27" s="21" t="s">
        <v>39</v>
      </c>
      <c r="M27" s="21" t="s">
        <v>39</v>
      </c>
      <c r="N27" s="22" t="s">
        <v>39</v>
      </c>
      <c r="O27" s="22" t="s">
        <v>39</v>
      </c>
    </row>
    <row r="28" spans="1:19" ht="15.75" customHeight="1" x14ac:dyDescent="0.2">
      <c r="A28" s="6" t="s">
        <v>18</v>
      </c>
      <c r="B28" s="21" t="s">
        <v>39</v>
      </c>
      <c r="C28" s="21" t="s">
        <v>39</v>
      </c>
      <c r="D28" s="21" t="s">
        <v>39</v>
      </c>
      <c r="E28" s="21" t="s">
        <v>39</v>
      </c>
      <c r="F28" s="21" t="s">
        <v>39</v>
      </c>
      <c r="G28" s="21" t="s">
        <v>39</v>
      </c>
      <c r="H28" s="21" t="s">
        <v>39</v>
      </c>
      <c r="I28" s="21" t="s">
        <v>39</v>
      </c>
      <c r="J28" s="21" t="s">
        <v>39</v>
      </c>
      <c r="K28" s="21" t="s">
        <v>39</v>
      </c>
      <c r="L28" s="21" t="s">
        <v>39</v>
      </c>
      <c r="M28" s="21" t="s">
        <v>39</v>
      </c>
      <c r="N28" s="22" t="s">
        <v>39</v>
      </c>
      <c r="O28" s="22" t="s">
        <v>39</v>
      </c>
    </row>
    <row r="29" spans="1:19" ht="15.75" customHeight="1" x14ac:dyDescent="0.2">
      <c r="A29" s="6" t="s">
        <v>19</v>
      </c>
      <c r="B29" s="21" t="s">
        <v>39</v>
      </c>
      <c r="C29" s="21" t="s">
        <v>39</v>
      </c>
      <c r="D29" s="21" t="s">
        <v>39</v>
      </c>
      <c r="E29" s="21">
        <v>1.7778</v>
      </c>
      <c r="F29" s="21" t="s">
        <v>39</v>
      </c>
      <c r="G29" s="21">
        <v>1</v>
      </c>
      <c r="H29" s="21">
        <v>0.90280000000000005</v>
      </c>
      <c r="I29" s="21" t="s">
        <v>39</v>
      </c>
      <c r="J29" s="21" t="s">
        <v>39</v>
      </c>
      <c r="K29" s="21" t="s">
        <v>39</v>
      </c>
      <c r="L29" s="21" t="s">
        <v>39</v>
      </c>
      <c r="M29" s="21">
        <v>1</v>
      </c>
      <c r="N29" s="22" t="s">
        <v>39</v>
      </c>
      <c r="O29" s="22" t="s">
        <v>39</v>
      </c>
    </row>
    <row r="30" spans="1:19" ht="15.75" customHeight="1" x14ac:dyDescent="0.2">
      <c r="A30" s="12" t="s">
        <v>20</v>
      </c>
      <c r="B30" s="19">
        <f>SUM(B31:B34)</f>
        <v>7.2659000000000002</v>
      </c>
      <c r="C30" s="19">
        <f t="shared" ref="C30:O30" si="1">SUM(C31:C34)</f>
        <v>15.5</v>
      </c>
      <c r="D30" s="19">
        <f t="shared" si="1"/>
        <v>16.2</v>
      </c>
      <c r="E30" s="19">
        <f t="shared" si="1"/>
        <v>11.0238</v>
      </c>
      <c r="F30" s="19">
        <f t="shared" si="1"/>
        <v>15.929</v>
      </c>
      <c r="G30" s="19">
        <f t="shared" si="1"/>
        <v>14.3782</v>
      </c>
      <c r="H30" s="19">
        <f t="shared" si="1"/>
        <v>17.027799999999999</v>
      </c>
      <c r="I30" s="19">
        <f t="shared" si="1"/>
        <v>19.444400000000002</v>
      </c>
      <c r="J30" s="19">
        <f t="shared" si="1"/>
        <v>15.7394</v>
      </c>
      <c r="K30" s="19">
        <f t="shared" si="1"/>
        <v>16.1388</v>
      </c>
      <c r="L30" s="19">
        <f t="shared" si="1"/>
        <v>18.7865</v>
      </c>
      <c r="M30" s="19">
        <f t="shared" si="1"/>
        <v>18.866700000000002</v>
      </c>
      <c r="N30" s="19">
        <f t="shared" si="1"/>
        <v>14.604900000000001</v>
      </c>
      <c r="O30" s="20">
        <f t="shared" si="1"/>
        <v>12.4999</v>
      </c>
    </row>
    <row r="31" spans="1:19" ht="15.75" customHeight="1" x14ac:dyDescent="0.2">
      <c r="A31" s="6" t="s">
        <v>21</v>
      </c>
      <c r="B31" s="21">
        <v>1</v>
      </c>
      <c r="C31" s="21">
        <v>1</v>
      </c>
      <c r="D31" s="21">
        <v>3.75</v>
      </c>
      <c r="E31" s="21">
        <v>2.3094999999999999</v>
      </c>
      <c r="F31" s="21">
        <v>9.0899999999999995E-2</v>
      </c>
      <c r="G31" s="21">
        <v>0.61109999999999998</v>
      </c>
      <c r="H31" s="21">
        <v>1.75</v>
      </c>
      <c r="I31" s="21">
        <v>5.1111000000000004</v>
      </c>
      <c r="J31" s="21">
        <v>2.5356999999999998</v>
      </c>
      <c r="K31" s="21">
        <v>3.2816999999999998</v>
      </c>
      <c r="L31" s="21">
        <v>0.1</v>
      </c>
      <c r="M31" s="21">
        <v>2.2999999999999998</v>
      </c>
      <c r="N31" s="22">
        <v>9.0899999999999995E-2</v>
      </c>
      <c r="O31" s="22">
        <v>1.2222</v>
      </c>
    </row>
    <row r="32" spans="1:19" ht="15.75" customHeight="1" x14ac:dyDescent="0.2">
      <c r="A32" s="6" t="s">
        <v>22</v>
      </c>
      <c r="B32" s="21" t="s">
        <v>39</v>
      </c>
      <c r="C32" s="21" t="s">
        <v>39</v>
      </c>
      <c r="D32" s="21" t="s">
        <v>39</v>
      </c>
      <c r="E32" s="21" t="s">
        <v>39</v>
      </c>
      <c r="F32" s="21" t="s">
        <v>39</v>
      </c>
      <c r="G32" s="21" t="s">
        <v>39</v>
      </c>
      <c r="H32" s="21" t="s">
        <v>39</v>
      </c>
      <c r="I32" s="21" t="s">
        <v>39</v>
      </c>
      <c r="J32" s="21" t="s">
        <v>39</v>
      </c>
      <c r="K32" s="21">
        <v>0.25</v>
      </c>
      <c r="L32" s="21">
        <v>1</v>
      </c>
      <c r="M32" s="21" t="s">
        <v>39</v>
      </c>
      <c r="N32" s="22" t="s">
        <v>39</v>
      </c>
      <c r="O32" s="22" t="s">
        <v>39</v>
      </c>
    </row>
    <row r="33" spans="1:15" ht="15.75" customHeight="1" x14ac:dyDescent="0.2">
      <c r="A33" s="6" t="s">
        <v>23</v>
      </c>
      <c r="B33" s="21">
        <v>3.0659000000000001</v>
      </c>
      <c r="C33" s="21">
        <v>2.25</v>
      </c>
      <c r="D33" s="21">
        <v>5.45</v>
      </c>
      <c r="E33" s="21">
        <v>1.2285999999999999</v>
      </c>
      <c r="F33" s="21">
        <v>3.2667000000000002</v>
      </c>
      <c r="G33" s="21">
        <v>5.6003999999999996</v>
      </c>
      <c r="H33" s="21">
        <v>2.1111</v>
      </c>
      <c r="I33" s="21">
        <v>3.3332999999999999</v>
      </c>
      <c r="J33" s="21">
        <v>0.7</v>
      </c>
      <c r="K33" s="21">
        <v>4</v>
      </c>
      <c r="L33" s="21">
        <v>5.4142999999999999</v>
      </c>
      <c r="M33" s="21">
        <v>0.66669999999999996</v>
      </c>
      <c r="N33" s="22">
        <v>1.3332999999999999</v>
      </c>
      <c r="O33" s="22">
        <v>0.94440000000000002</v>
      </c>
    </row>
    <row r="34" spans="1:15" ht="15.75" customHeight="1" x14ac:dyDescent="0.2">
      <c r="A34" s="6" t="s">
        <v>24</v>
      </c>
      <c r="B34" s="21">
        <v>3.2</v>
      </c>
      <c r="C34" s="21">
        <v>12.25</v>
      </c>
      <c r="D34" s="21">
        <v>7</v>
      </c>
      <c r="E34" s="21">
        <v>7.4856999999999996</v>
      </c>
      <c r="F34" s="21">
        <v>12.571400000000001</v>
      </c>
      <c r="G34" s="21">
        <v>8.1667000000000005</v>
      </c>
      <c r="H34" s="21">
        <v>13.166700000000001</v>
      </c>
      <c r="I34" s="21">
        <v>11</v>
      </c>
      <c r="J34" s="21">
        <v>12.5037</v>
      </c>
      <c r="K34" s="21">
        <v>8.6071000000000009</v>
      </c>
      <c r="L34" s="21">
        <v>12.2722</v>
      </c>
      <c r="M34" s="21">
        <v>15.9</v>
      </c>
      <c r="N34" s="22">
        <v>13.1807</v>
      </c>
      <c r="O34" s="22">
        <v>10.333299999999999</v>
      </c>
    </row>
    <row r="35" spans="1:15" ht="15.75" customHeight="1" x14ac:dyDescent="0.2">
      <c r="A35" s="12" t="s">
        <v>25</v>
      </c>
      <c r="B35" s="19" t="s">
        <v>39</v>
      </c>
      <c r="C35" s="19">
        <f>SUM(C36:C38)</f>
        <v>0.25</v>
      </c>
      <c r="D35" s="19" t="s">
        <v>39</v>
      </c>
      <c r="E35" s="19">
        <f t="shared" ref="E35:O35" si="2">SUM(E36:E38)</f>
        <v>0.1429</v>
      </c>
      <c r="F35" s="19">
        <f t="shared" si="2"/>
        <v>0.57150000000000001</v>
      </c>
      <c r="G35" s="19">
        <f t="shared" si="2"/>
        <v>3.3332999999999999</v>
      </c>
      <c r="H35" s="19">
        <f t="shared" si="2"/>
        <v>1.1943999999999999</v>
      </c>
      <c r="I35" s="19">
        <f t="shared" si="2"/>
        <v>3.4167000000000001</v>
      </c>
      <c r="J35" s="19">
        <f t="shared" si="2"/>
        <v>6.3864000000000001</v>
      </c>
      <c r="K35" s="19">
        <f t="shared" si="2"/>
        <v>0.5</v>
      </c>
      <c r="L35" s="19">
        <f t="shared" si="2"/>
        <v>1.3</v>
      </c>
      <c r="M35" s="19">
        <f t="shared" si="2"/>
        <v>2</v>
      </c>
      <c r="N35" s="19">
        <f t="shared" si="2"/>
        <v>0.9879</v>
      </c>
      <c r="O35" s="20">
        <f t="shared" si="2"/>
        <v>4</v>
      </c>
    </row>
    <row r="36" spans="1:15" ht="15.75" customHeight="1" x14ac:dyDescent="0.2">
      <c r="A36" s="6" t="s">
        <v>26</v>
      </c>
      <c r="B36" s="21" t="s">
        <v>39</v>
      </c>
      <c r="C36" s="21">
        <v>0.25</v>
      </c>
      <c r="D36" s="21" t="s">
        <v>39</v>
      </c>
      <c r="E36" s="21" t="s">
        <v>39</v>
      </c>
      <c r="F36" s="21" t="s">
        <v>39</v>
      </c>
      <c r="G36" s="21">
        <v>2</v>
      </c>
      <c r="H36" s="21">
        <v>0.25</v>
      </c>
      <c r="I36" s="21">
        <v>0.41670000000000001</v>
      </c>
      <c r="J36" s="21">
        <v>2</v>
      </c>
      <c r="K36" s="21" t="s">
        <v>39</v>
      </c>
      <c r="L36" s="21" t="s">
        <v>39</v>
      </c>
      <c r="M36" s="21">
        <v>0.6</v>
      </c>
      <c r="N36" s="22" t="s">
        <v>39</v>
      </c>
      <c r="O36" s="22" t="s">
        <v>39</v>
      </c>
    </row>
    <row r="37" spans="1:15" ht="15.75" customHeight="1" x14ac:dyDescent="0.2">
      <c r="A37" s="6" t="s">
        <v>27</v>
      </c>
      <c r="B37" s="21" t="s">
        <v>39</v>
      </c>
      <c r="C37" s="21" t="s">
        <v>39</v>
      </c>
      <c r="D37" s="21" t="s">
        <v>39</v>
      </c>
      <c r="E37" s="21" t="s">
        <v>39</v>
      </c>
      <c r="F37" s="21">
        <v>0.42859999999999998</v>
      </c>
      <c r="G37" s="21">
        <v>0.73329999999999995</v>
      </c>
      <c r="H37" s="21">
        <v>0.83330000000000004</v>
      </c>
      <c r="I37" s="21">
        <v>1</v>
      </c>
      <c r="J37" s="21">
        <v>0.63639999999999997</v>
      </c>
      <c r="K37" s="21">
        <v>0.5</v>
      </c>
      <c r="L37" s="21">
        <v>0.25</v>
      </c>
      <c r="M37" s="21">
        <v>1</v>
      </c>
      <c r="N37" s="22">
        <v>0.9879</v>
      </c>
      <c r="O37" s="22" t="s">
        <v>39</v>
      </c>
    </row>
    <row r="38" spans="1:15" ht="15.75" customHeight="1" x14ac:dyDescent="0.2">
      <c r="A38" s="6" t="s">
        <v>28</v>
      </c>
      <c r="B38" s="21" t="s">
        <v>39</v>
      </c>
      <c r="C38" s="21" t="s">
        <v>39</v>
      </c>
      <c r="D38" s="21" t="s">
        <v>39</v>
      </c>
      <c r="E38" s="21">
        <v>0.1429</v>
      </c>
      <c r="F38" s="21">
        <v>0.1429</v>
      </c>
      <c r="G38" s="21">
        <v>0.6</v>
      </c>
      <c r="H38" s="21">
        <v>0.1111</v>
      </c>
      <c r="I38" s="21">
        <v>2</v>
      </c>
      <c r="J38" s="21">
        <v>3.75</v>
      </c>
      <c r="K38" s="21" t="s">
        <v>39</v>
      </c>
      <c r="L38" s="21">
        <v>1.05</v>
      </c>
      <c r="M38" s="21">
        <v>0.4</v>
      </c>
      <c r="N38" s="22" t="s">
        <v>39</v>
      </c>
      <c r="O38" s="22">
        <v>4</v>
      </c>
    </row>
    <row r="39" spans="1:15" ht="15.75" customHeight="1" x14ac:dyDescent="0.2">
      <c r="A39" s="12" t="s">
        <v>29</v>
      </c>
      <c r="B39" s="19" t="s">
        <v>39</v>
      </c>
      <c r="C39" s="19" t="s">
        <v>39</v>
      </c>
      <c r="D39" s="19">
        <f>SUM(D40:D43)</f>
        <v>1</v>
      </c>
      <c r="E39" s="19" t="s">
        <v>39</v>
      </c>
      <c r="F39" s="19">
        <f t="shared" ref="F39:H39" si="3">SUM(F40:F43)</f>
        <v>0.33329999999999999</v>
      </c>
      <c r="G39" s="19">
        <f t="shared" si="3"/>
        <v>0.46150000000000002</v>
      </c>
      <c r="H39" s="19">
        <f t="shared" si="3"/>
        <v>1</v>
      </c>
      <c r="I39" s="19" t="s">
        <v>39</v>
      </c>
      <c r="J39" s="19" t="s">
        <v>39</v>
      </c>
      <c r="K39" s="19">
        <f>SUM(K40:K43)</f>
        <v>1.1429</v>
      </c>
      <c r="L39" s="19" t="s">
        <v>39</v>
      </c>
      <c r="M39" s="19" t="s">
        <v>39</v>
      </c>
      <c r="N39" s="19">
        <f t="shared" ref="N39:O39" si="4">SUM(N40:N43)</f>
        <v>0.85709999999999997</v>
      </c>
      <c r="O39" s="20">
        <f t="shared" si="4"/>
        <v>0.55559999999999998</v>
      </c>
    </row>
    <row r="40" spans="1:15" ht="15.75" customHeight="1" x14ac:dyDescent="0.2">
      <c r="A40" s="6" t="s">
        <v>30</v>
      </c>
      <c r="B40" s="21" t="s">
        <v>39</v>
      </c>
      <c r="C40" s="21" t="s">
        <v>39</v>
      </c>
      <c r="D40" s="21" t="s">
        <v>39</v>
      </c>
      <c r="E40" s="21" t="s">
        <v>39</v>
      </c>
      <c r="F40" s="21" t="s">
        <v>39</v>
      </c>
      <c r="G40" s="21" t="s">
        <v>39</v>
      </c>
      <c r="H40" s="21" t="s">
        <v>39</v>
      </c>
      <c r="I40" s="21" t="s">
        <v>39</v>
      </c>
      <c r="J40" s="21" t="s">
        <v>39</v>
      </c>
      <c r="K40" s="21" t="s">
        <v>39</v>
      </c>
      <c r="L40" s="21" t="s">
        <v>39</v>
      </c>
      <c r="M40" s="21" t="s">
        <v>39</v>
      </c>
      <c r="N40" s="22" t="s">
        <v>39</v>
      </c>
      <c r="O40" s="22" t="s">
        <v>39</v>
      </c>
    </row>
    <row r="41" spans="1:15" ht="15.75" customHeight="1" x14ac:dyDescent="0.2">
      <c r="A41" s="6" t="s">
        <v>31</v>
      </c>
      <c r="B41" s="21" t="s">
        <v>39</v>
      </c>
      <c r="C41" s="21" t="s">
        <v>39</v>
      </c>
      <c r="D41" s="21" t="s">
        <v>39</v>
      </c>
      <c r="E41" s="21" t="s">
        <v>39</v>
      </c>
      <c r="F41" s="21" t="s">
        <v>39</v>
      </c>
      <c r="G41" s="21" t="s">
        <v>39</v>
      </c>
      <c r="H41" s="21" t="s">
        <v>39</v>
      </c>
      <c r="I41" s="21" t="s">
        <v>39</v>
      </c>
      <c r="J41" s="21" t="s">
        <v>39</v>
      </c>
      <c r="K41" s="21" t="s">
        <v>39</v>
      </c>
      <c r="L41" s="21" t="s">
        <v>39</v>
      </c>
      <c r="M41" s="21" t="s">
        <v>39</v>
      </c>
      <c r="N41" s="22" t="s">
        <v>39</v>
      </c>
      <c r="O41" s="22" t="s">
        <v>39</v>
      </c>
    </row>
    <row r="42" spans="1:15" ht="15.75" customHeight="1" x14ac:dyDescent="0.2">
      <c r="A42" s="6" t="s">
        <v>32</v>
      </c>
      <c r="B42" s="21" t="s">
        <v>39</v>
      </c>
      <c r="C42" s="21" t="s">
        <v>39</v>
      </c>
      <c r="D42" s="21" t="s">
        <v>39</v>
      </c>
      <c r="E42" s="21" t="s">
        <v>39</v>
      </c>
      <c r="F42" s="21">
        <v>0.33329999999999999</v>
      </c>
      <c r="G42" s="21">
        <v>7.6899999999999996E-2</v>
      </c>
      <c r="H42" s="21">
        <v>1</v>
      </c>
      <c r="I42" s="21" t="s">
        <v>39</v>
      </c>
      <c r="J42" s="21" t="s">
        <v>39</v>
      </c>
      <c r="K42" s="21">
        <v>1</v>
      </c>
      <c r="L42" s="21" t="s">
        <v>39</v>
      </c>
      <c r="M42" s="21" t="s">
        <v>39</v>
      </c>
      <c r="N42" s="22" t="s">
        <v>39</v>
      </c>
      <c r="O42" s="22" t="s">
        <v>39</v>
      </c>
    </row>
    <row r="43" spans="1:15" ht="15.75" customHeight="1" x14ac:dyDescent="0.2">
      <c r="A43" s="6" t="s">
        <v>33</v>
      </c>
      <c r="B43" s="21" t="s">
        <v>39</v>
      </c>
      <c r="C43" s="21" t="s">
        <v>39</v>
      </c>
      <c r="D43" s="21">
        <v>1</v>
      </c>
      <c r="E43" s="21" t="s">
        <v>39</v>
      </c>
      <c r="F43" s="21" t="s">
        <v>39</v>
      </c>
      <c r="G43" s="21">
        <v>0.3846</v>
      </c>
      <c r="H43" s="21" t="s">
        <v>39</v>
      </c>
      <c r="I43" s="21" t="s">
        <v>39</v>
      </c>
      <c r="J43" s="21" t="s">
        <v>39</v>
      </c>
      <c r="K43" s="21">
        <v>0.1429</v>
      </c>
      <c r="L43" s="21" t="s">
        <v>39</v>
      </c>
      <c r="M43" s="21" t="s">
        <v>39</v>
      </c>
      <c r="N43" s="22">
        <v>0.85709999999999997</v>
      </c>
      <c r="O43" s="22">
        <v>0.55559999999999998</v>
      </c>
    </row>
    <row r="44" spans="1:15" ht="15.7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ht="15.75" customHeight="1" x14ac:dyDescent="0.2">
      <c r="A45" s="12" t="s">
        <v>34</v>
      </c>
      <c r="B45" s="21" t="s">
        <v>39</v>
      </c>
      <c r="C45" s="21">
        <v>0.33329999999999999</v>
      </c>
      <c r="D45" s="21" t="s">
        <v>39</v>
      </c>
      <c r="E45" s="21">
        <v>0.8</v>
      </c>
      <c r="F45" s="21">
        <v>0.14280000000000001</v>
      </c>
      <c r="G45" s="21">
        <v>0.74370000000000003</v>
      </c>
      <c r="H45" s="21">
        <v>0.375</v>
      </c>
      <c r="I45" s="21">
        <v>0.66669999999999996</v>
      </c>
      <c r="J45" s="21">
        <v>0.57650000000000001</v>
      </c>
      <c r="K45" s="21" t="s">
        <v>39</v>
      </c>
      <c r="L45" s="21">
        <v>1.5</v>
      </c>
      <c r="M45" s="21">
        <v>1</v>
      </c>
      <c r="N45" s="22">
        <v>1.0001</v>
      </c>
      <c r="O45" s="22" t="s">
        <v>39</v>
      </c>
    </row>
    <row r="46" spans="1:15" ht="26.25" customHeight="1" x14ac:dyDescent="0.2">
      <c r="A46" s="24" t="s">
        <v>42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15"/>
    </row>
    <row r="47" spans="1:15" ht="15.75" customHeight="1" x14ac:dyDescent="0.2">
      <c r="A47" s="25" t="s">
        <v>36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5" ht="17.25" customHeight="1" x14ac:dyDescent="0.2">
      <c r="A48" s="7" t="s">
        <v>37</v>
      </c>
      <c r="B48" s="2"/>
      <c r="C48" s="2"/>
      <c r="D48" s="2"/>
      <c r="E48" s="2"/>
      <c r="F48" s="2"/>
      <c r="G48" s="2"/>
      <c r="H48" s="2"/>
      <c r="I48" s="2"/>
    </row>
    <row r="49" spans="1:4" ht="14.25" customHeight="1" x14ac:dyDescent="0.2">
      <c r="A49" s="14" t="s">
        <v>38</v>
      </c>
      <c r="B49" s="13"/>
      <c r="C49" s="13"/>
      <c r="D49" s="13"/>
    </row>
    <row r="50" spans="1:4" x14ac:dyDescent="0.2">
      <c r="A50" s="13"/>
      <c r="B50" s="13"/>
      <c r="C50" s="13"/>
      <c r="D50" s="13"/>
    </row>
    <row r="51" spans="1:4" x14ac:dyDescent="0.2">
      <c r="A51" s="23" t="s">
        <v>40</v>
      </c>
      <c r="B51" s="8"/>
    </row>
    <row r="52" spans="1:4" x14ac:dyDescent="0.2">
      <c r="B52" s="8"/>
    </row>
  </sheetData>
  <mergeCells count="4">
    <mergeCell ref="A46:N46"/>
    <mergeCell ref="A47:N47"/>
    <mergeCell ref="A8:O8"/>
    <mergeCell ref="A44:O44"/>
  </mergeCells>
  <hyperlinks>
    <hyperlink ref="A47:N47" r:id="rId1" display="http://stats.oecd.org/index.aspx?queryid=24774"/>
    <hyperlink ref="A47" r:id="rId2"/>
  </hyperlinks>
  <pageMargins left="0.43307086614173229" right="0.59055118110236227" top="0.47244094488188981" bottom="0.98425196850393704" header="0.47244094488188981" footer="0.51181102362204722"/>
  <pageSetup paperSize="9" scale="9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 6.3.12 final</vt:lpstr>
      <vt:lpstr>'Tab 6.3.12 final'!Area_de_impressao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Fernando Varejão Freire</cp:lastModifiedBy>
  <cp:lastPrinted>2015-08-07T11:57:26Z</cp:lastPrinted>
  <dcterms:created xsi:type="dcterms:W3CDTF">2013-04-30T13:19:20Z</dcterms:created>
  <dcterms:modified xsi:type="dcterms:W3CDTF">2016-06-17T13:20:29Z</dcterms:modified>
</cp:coreProperties>
</file>